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840" windowWidth="27795" windowHeight="11865"/>
  </bookViews>
  <sheets>
    <sheet name="Процессная часть" sheetId="4" r:id="rId1"/>
  </sheets>
  <definedNames>
    <definedName name="_xlnm.Print_Titles" localSheetId="0">'Процессная часть'!$4:$7</definedName>
    <definedName name="_xlnm.Print_Area" localSheetId="0">'Процессная часть'!$A$1:$M$90</definedName>
  </definedNames>
  <calcPr calcId="125725" iterateDelta="1E-4"/>
</workbook>
</file>

<file path=xl/calcChain.xml><?xml version="1.0" encoding="utf-8"?>
<calcChain xmlns="http://schemas.openxmlformats.org/spreadsheetml/2006/main">
  <c r="E48" i="4"/>
  <c r="F48"/>
  <c r="G48"/>
  <c r="H48"/>
  <c r="E49"/>
  <c r="F49"/>
  <c r="G49"/>
  <c r="H49"/>
  <c r="F47"/>
  <c r="G47"/>
  <c r="H47"/>
  <c r="E47"/>
  <c r="D43" l="1"/>
  <c r="D42"/>
  <c r="D41"/>
  <c r="D40"/>
  <c r="D39"/>
  <c r="D38"/>
  <c r="D37"/>
  <c r="D36"/>
  <c r="D35"/>
  <c r="E81" l="1"/>
  <c r="F81"/>
  <c r="G81"/>
  <c r="H81"/>
  <c r="E82"/>
  <c r="F82"/>
  <c r="G82"/>
  <c r="H82"/>
  <c r="F80"/>
  <c r="G80"/>
  <c r="H80"/>
  <c r="E80"/>
  <c r="D78"/>
  <c r="D79"/>
  <c r="D77"/>
  <c r="D67"/>
  <c r="D68"/>
  <c r="D66"/>
  <c r="D56"/>
  <c r="D57"/>
  <c r="D55"/>
  <c r="E70"/>
  <c r="F70"/>
  <c r="G70"/>
  <c r="H70"/>
  <c r="E71"/>
  <c r="F71"/>
  <c r="G71"/>
  <c r="H71"/>
  <c r="F69"/>
  <c r="G69"/>
  <c r="H69"/>
  <c r="E69"/>
  <c r="E59"/>
  <c r="F59"/>
  <c r="G59"/>
  <c r="H59"/>
  <c r="E60"/>
  <c r="F60"/>
  <c r="G60"/>
  <c r="H60"/>
  <c r="F58"/>
  <c r="G58"/>
  <c r="H58"/>
  <c r="E58"/>
  <c r="D47"/>
  <c r="D48"/>
  <c r="D21"/>
  <c r="D22"/>
  <c r="D23"/>
  <c r="D24"/>
  <c r="D25"/>
  <c r="D26"/>
  <c r="D27"/>
  <c r="D28"/>
  <c r="D29"/>
  <c r="D30"/>
  <c r="D31"/>
  <c r="D32"/>
  <c r="D33"/>
  <c r="D34"/>
  <c r="E15"/>
  <c r="E84" s="1"/>
  <c r="F15"/>
  <c r="G15"/>
  <c r="H15"/>
  <c r="E16"/>
  <c r="E85" s="1"/>
  <c r="F16"/>
  <c r="G16"/>
  <c r="H16"/>
  <c r="F14"/>
  <c r="F83" s="1"/>
  <c r="G14"/>
  <c r="H14"/>
  <c r="E14"/>
  <c r="D12"/>
  <c r="D13"/>
  <c r="D11"/>
  <c r="F92" l="1"/>
  <c r="E93"/>
  <c r="E94"/>
  <c r="H85"/>
  <c r="H84"/>
  <c r="D81"/>
  <c r="D82"/>
  <c r="G83"/>
  <c r="F85"/>
  <c r="F84"/>
  <c r="D59"/>
  <c r="D71"/>
  <c r="D80"/>
  <c r="D16"/>
  <c r="D15"/>
  <c r="H83"/>
  <c r="G84"/>
  <c r="D14"/>
  <c r="D58"/>
  <c r="D69"/>
  <c r="E83"/>
  <c r="D70"/>
  <c r="D49"/>
  <c r="G85"/>
  <c r="G94" s="1"/>
  <c r="D60"/>
  <c r="G93" l="1"/>
  <c r="H93"/>
  <c r="H92"/>
  <c r="G92"/>
  <c r="H94"/>
  <c r="E92"/>
  <c r="F94"/>
  <c r="F93"/>
  <c r="D85"/>
  <c r="D94" s="1"/>
  <c r="D84"/>
  <c r="D93" s="1"/>
  <c r="D83"/>
  <c r="D92" s="1"/>
</calcChain>
</file>

<file path=xl/sharedStrings.xml><?xml version="1.0" encoding="utf-8"?>
<sst xmlns="http://schemas.openxmlformats.org/spreadsheetml/2006/main" count="258" uniqueCount="94">
  <si>
    <t>№ п/п</t>
  </si>
  <si>
    <t>2025год</t>
  </si>
  <si>
    <t>2026год</t>
  </si>
  <si>
    <t>Объем финансового обеспечения по годам реализации, тыс. рублей</t>
  </si>
  <si>
    <t>всего</t>
  </si>
  <si>
    <t>КБ</t>
  </si>
  <si>
    <t>МБ</t>
  </si>
  <si>
    <t>ВБИ</t>
  </si>
  <si>
    <t>2027год</t>
  </si>
  <si>
    <t>X</t>
  </si>
  <si>
    <t>Результат реализации</t>
  </si>
  <si>
    <t>мероприятия</t>
  </si>
  <si>
    <t>ФБ</t>
  </si>
  <si>
    <t>2025 год</t>
  </si>
  <si>
    <t>2026 год</t>
  </si>
  <si>
    <t>1.1</t>
  </si>
  <si>
    <t>2.1</t>
  </si>
  <si>
    <t>3</t>
  </si>
  <si>
    <t>3.1</t>
  </si>
  <si>
    <r>
      <t>в разрезе источников финансирования</t>
    </r>
    <r>
      <rPr>
        <vertAlign val="superscript"/>
        <sz val="12"/>
        <color theme="1"/>
        <rFont val="Times New Roman"/>
        <family val="1"/>
        <charset val="204"/>
      </rPr>
      <t/>
    </r>
  </si>
  <si>
    <t>Год реализации</t>
  </si>
  <si>
    <t>Значения результата реализации мероприятия по годам</t>
  </si>
  <si>
    <t>Связь с показателями целей муниципальной программы</t>
  </si>
  <si>
    <r>
      <t>3.2. Процессная часть</t>
    </r>
    <r>
      <rPr>
        <vertAlign val="superscript"/>
        <sz val="14"/>
        <color theme="1"/>
        <rFont val="Times New Roman"/>
        <family val="1"/>
        <charset val="204"/>
      </rPr>
      <t/>
    </r>
  </si>
  <si>
    <t>2</t>
  </si>
  <si>
    <t>Всего процессная часть</t>
  </si>
  <si>
    <t>Единица измерения (по ОКЕИ</t>
  </si>
  <si>
    <t>Общая характеристика, наименование мероприятия</t>
  </si>
  <si>
    <t>Ответственный за достижение результата</t>
  </si>
  <si>
    <t>2027 год</t>
  </si>
  <si>
    <t>Отдел по физической культуре и спорту администрации МО Кавказский район</t>
  </si>
  <si>
    <t>Администрация МО Кавказский район</t>
  </si>
  <si>
    <t>человек</t>
  </si>
  <si>
    <t>Задача муниципальной программы - сохранение и улучшение физического здоровья жителей Кавказского района</t>
  </si>
  <si>
    <t>Ответственный за реализацию комплекса процессных мероприятий - отдел по физической культуре и спорту администрации муниципального образования Кавказский район</t>
  </si>
  <si>
    <t>Расходы на обеспечение функций органов местного самоуправления в сфере физической культуры и спорта</t>
  </si>
  <si>
    <t>Выполнены функции учреждений, подведомственных отделу по физической культуре и спорту администрации МО Кавказский район</t>
  </si>
  <si>
    <t>Отдел по физической культуре и спорту администрации МО Кавказский район, учреждения подведомственные отделу по физической культуре и спорту</t>
  </si>
  <si>
    <t>Ответственный за реализацию комплекса процессных мероприятий -отдел по физической культуре и спорту администрации муниципального образования Кавказский район</t>
  </si>
  <si>
    <t>2.2</t>
  </si>
  <si>
    <t>Расходы на обеспечение деятельности (оказание услуг) муниципальных учреждений спортивной направленности</t>
  </si>
  <si>
    <t>Реализация мероприятий в области физической культуры и спорта, наказы избирателей</t>
  </si>
  <si>
    <t>Осуществление отдельных полномочий Краснодарского края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</si>
  <si>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Мероприятия, направленные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соотвествии с требованиями федеральных  стандартов спортивной подготовки</t>
  </si>
  <si>
    <t>Мероприятия, направленные на обеспечение условий для развития физической культуры и массового спорта в части оплаты труда инструкторов по спорту.</t>
  </si>
  <si>
    <t>2.4</t>
  </si>
  <si>
    <t>2.5</t>
  </si>
  <si>
    <t>4</t>
  </si>
  <si>
    <t>Расходы на организацию и проведение мероприятий в области физической культуры и спорта</t>
  </si>
  <si>
    <t>4.2</t>
  </si>
  <si>
    <t>5</t>
  </si>
  <si>
    <t>5.1</t>
  </si>
  <si>
    <t xml:space="preserve"> -</t>
  </si>
  <si>
    <t>Итого по комплексу процессных мероприятий</t>
  </si>
  <si>
    <t xml:space="preserve">Выполнены функции отдела по физической культуре и спорту </t>
  </si>
  <si>
    <t>единица</t>
  </si>
  <si>
    <t>процент</t>
  </si>
  <si>
    <t>Предоставление субсидий бюджетным, автономным учреждениям и иным некоммерческим организациям</t>
  </si>
  <si>
    <t xml:space="preserve"> - </t>
  </si>
  <si>
    <t>Пройден углубленный медицинский осмотр спортсменов спортивных школ</t>
  </si>
  <si>
    <t>Комплекс процессных мероприятий - руководство и управление в сфере физической культуры и спорта</t>
  </si>
  <si>
    <t>Комплекс процессных мероприятий — реализация программ в области физической культуры и спорта</t>
  </si>
  <si>
    <t>2.3</t>
  </si>
  <si>
    <t>х</t>
  </si>
  <si>
    <t>Задача муниципальной программы - достижение высоких результатов на соревнованиях спортсменами МО Кавказский район</t>
  </si>
  <si>
    <t>Комплекс процессных мероприятий — организация и проведение спортивно-массовых и физкультурно-оздоровительных мероприятий</t>
  </si>
  <si>
    <t>Задача муниципальной программы - вовлечение молодёжи в систематические занятия спортом, рост спортивного мастерства спортсменов района</t>
  </si>
  <si>
    <t>Комплекс процессных мероприятий — обеспечение условий для развития физической культуры и массового спорта, организация и проведение  физкультурно-оздоровительных и спортивных мероприятий</t>
  </si>
  <si>
    <t>Выполнены функции МКУ "Клуб по спортивно-массовой и физкультурно-оздоровительной работе"</t>
  </si>
  <si>
    <t>Произведена оплате труда  инструкторов по спорту физкультурно - спортивных организаций, занимающих должности, не отнесенные к должностям муниципальной службы</t>
  </si>
  <si>
    <t>п.1.1.1-п.1.1.3</t>
  </si>
  <si>
    <t>п.1.1.1</t>
  </si>
  <si>
    <t>Задача муниципальной программы - повышение качества и расширение спектра муниципальных услуг в сфере физической культуры и спорта; повышение эффективности и результативности бюджетных расходов на оказание муниципальных услуг в сфере физической культуры и спорта</t>
  </si>
  <si>
    <t>Комплекс процессных мероприятий — предоставление субсидий физкультурно-спортивным организациям по игровым видам спорта (в том числе клубам и центрам)</t>
  </si>
  <si>
    <t>С.Г.Чепов</t>
  </si>
  <si>
    <t>2.6</t>
  </si>
  <si>
    <t xml:space="preserve">Осуществление ремонта зданий, сооружений, ограждения территории и благоустройство территорий, прилегающих к зданиям и сооружениям муниципальных организаций  </t>
  </si>
  <si>
    <t>2.7</t>
  </si>
  <si>
    <t>Укрепление материально-технической базы муниципальных спортивных учреждений района</t>
  </si>
  <si>
    <t>2.8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</si>
  <si>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</si>
  <si>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Выполнен календарный план официальных спортивных мероприятий и мероприятий, проводимых министерством физической культуры и спорта Краснодарского края</t>
  </si>
  <si>
    <t xml:space="preserve">Подготовлены  спортсмены для участия в муниципальных и краевых соревнованиях </t>
  </si>
  <si>
    <t>Выполнены работы по техническому ремонту, материально-техническому обеспечению спортивных школ</t>
  </si>
  <si>
    <t xml:space="preserve">Предоставлена  социальная поддержка молодым и заслуженным отдельным категориям работников спортивных школ </t>
  </si>
  <si>
    <t>2.9</t>
  </si>
  <si>
    <t>единиц</t>
  </si>
  <si>
    <t>Обустройство многофункциональной спортивно-игровой площадки, по адресу: РФ, Краснодарский край, Кавказский район, Мирское с/п, пер. Центральный, 11 (неисполненные ассигнования за 2024 год, по решению арбитражного суда)</t>
  </si>
  <si>
    <t>Обустроена многофункциональная спортивно-игровая площадка</t>
  </si>
  <si>
    <t xml:space="preserve">Оказана поддержка в виде компенсации расходов на оплату жилых помещений, отопления и освещения педагогическим работникам  спортивных учреждений района </t>
  </si>
  <si>
    <t>Осуществлен текущий ремонт и  благоустройство территории в спортивных организациях</t>
  </si>
  <si>
    <t>Спортивные учреждения материально-технически обеспечены, в том числе спортивно- технологическимоборудованием, инвентарем и экипировкой</t>
  </si>
  <si>
    <t>Исполняющий обязанности заместителя главы муниципального образования Кавказский район</t>
  </si>
  <si>
    <t>Приложение
к изменениям, утвержденным постановлением администрации муниципального образования
Кавказский район
от 14.11.2025 № 2178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</si>
</sst>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35">
    <xf numFmtId="0" fontId="0" fillId="0" borderId="0" xfId="0"/>
    <xf numFmtId="0" fontId="6" fillId="2" borderId="0" xfId="0" applyFont="1" applyFill="1"/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/>
    <xf numFmtId="164" fontId="6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4" fillId="2" borderId="0" xfId="0" applyNumberFormat="1" applyFont="1" applyFill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</cellXfs>
  <cellStyles count="3">
    <cellStyle name="Excel Built-in Normal 1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4"/>
  <sheetViews>
    <sheetView tabSelected="1" view="pageBreakPreview" zoomScale="80" zoomScaleNormal="100" zoomScaleSheetLayoutView="80" workbookViewId="0">
      <selection activeCell="K1" sqref="K1:M1"/>
    </sheetView>
  </sheetViews>
  <sheetFormatPr defaultRowHeight="15"/>
  <cols>
    <col min="1" max="1" width="6.140625" style="11" customWidth="1"/>
    <col min="2" max="2" width="24.7109375" style="9" customWidth="1"/>
    <col min="3" max="3" width="14" style="9" customWidth="1"/>
    <col min="4" max="4" width="10.5703125" style="9" bestFit="1" customWidth="1"/>
    <col min="5" max="5" width="6.28515625" style="9" customWidth="1"/>
    <col min="6" max="6" width="7.28515625" style="9" customWidth="1"/>
    <col min="7" max="7" width="10.5703125" style="9" bestFit="1" customWidth="1"/>
    <col min="8" max="8" width="7.85546875" style="9" customWidth="1"/>
    <col min="9" max="9" width="14.42578125" style="9" customWidth="1"/>
    <col min="10" max="10" width="8.85546875" style="9" customWidth="1"/>
    <col min="11" max="11" width="22.42578125" style="9" customWidth="1"/>
    <col min="12" max="12" width="15.5703125" style="9" customWidth="1"/>
    <col min="13" max="13" width="11.42578125" style="9" customWidth="1"/>
    <col min="14" max="16384" width="9.140625" style="1"/>
  </cols>
  <sheetData>
    <row r="1" spans="1:13" ht="91.5" customHeight="1">
      <c r="K1" s="32" t="s">
        <v>93</v>
      </c>
      <c r="L1" s="33"/>
      <c r="M1" s="33"/>
    </row>
    <row r="2" spans="1:13" ht="22.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4" spans="1:13" ht="50.25" customHeight="1">
      <c r="A4" s="31" t="s">
        <v>0</v>
      </c>
      <c r="B4" s="15" t="s">
        <v>27</v>
      </c>
      <c r="C4" s="15" t="s">
        <v>20</v>
      </c>
      <c r="D4" s="15" t="s">
        <v>3</v>
      </c>
      <c r="E4" s="15"/>
      <c r="F4" s="15"/>
      <c r="G4" s="15"/>
      <c r="H4" s="15"/>
      <c r="I4" s="4" t="s">
        <v>10</v>
      </c>
      <c r="J4" s="15" t="s">
        <v>26</v>
      </c>
      <c r="K4" s="15" t="s">
        <v>21</v>
      </c>
      <c r="L4" s="15" t="s">
        <v>28</v>
      </c>
      <c r="M4" s="15" t="s">
        <v>22</v>
      </c>
    </row>
    <row r="5" spans="1:13" ht="15.75">
      <c r="A5" s="31"/>
      <c r="B5" s="15"/>
      <c r="C5" s="15"/>
      <c r="D5" s="15" t="s">
        <v>4</v>
      </c>
      <c r="E5" s="15" t="s">
        <v>19</v>
      </c>
      <c r="F5" s="15"/>
      <c r="G5" s="15"/>
      <c r="H5" s="15"/>
      <c r="I5" s="4" t="s">
        <v>11</v>
      </c>
      <c r="J5" s="15"/>
      <c r="K5" s="15"/>
      <c r="L5" s="15"/>
      <c r="M5" s="15"/>
    </row>
    <row r="6" spans="1:13" ht="44.25" customHeight="1">
      <c r="A6" s="31"/>
      <c r="B6" s="15"/>
      <c r="C6" s="15"/>
      <c r="D6" s="15"/>
      <c r="E6" s="4" t="s">
        <v>12</v>
      </c>
      <c r="F6" s="4" t="s">
        <v>5</v>
      </c>
      <c r="G6" s="4" t="s">
        <v>6</v>
      </c>
      <c r="H6" s="4" t="s">
        <v>7</v>
      </c>
      <c r="I6" s="4"/>
      <c r="J6" s="15"/>
      <c r="K6" s="15"/>
      <c r="L6" s="15"/>
      <c r="M6" s="15"/>
    </row>
    <row r="7" spans="1:13" ht="15.75">
      <c r="A7" s="5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ht="15.75">
      <c r="A8" s="24" t="s">
        <v>33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15.75">
      <c r="A9" s="16">
        <v>1</v>
      </c>
      <c r="B9" s="15" t="s">
        <v>60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3" ht="32.25" customHeight="1">
      <c r="A10" s="16"/>
      <c r="B10" s="30" t="s">
        <v>34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62.25" customHeight="1">
      <c r="A11" s="16" t="s">
        <v>15</v>
      </c>
      <c r="B11" s="15" t="s">
        <v>35</v>
      </c>
      <c r="C11" s="4" t="s">
        <v>1</v>
      </c>
      <c r="D11" s="2">
        <f>SUM(E11:H11)</f>
        <v>4202</v>
      </c>
      <c r="E11" s="2">
        <v>0</v>
      </c>
      <c r="F11" s="2">
        <v>0</v>
      </c>
      <c r="G11" s="2">
        <v>4202</v>
      </c>
      <c r="H11" s="2">
        <v>0</v>
      </c>
      <c r="I11" s="15" t="s">
        <v>54</v>
      </c>
      <c r="J11" s="4" t="s">
        <v>52</v>
      </c>
      <c r="K11" s="4" t="s">
        <v>52</v>
      </c>
      <c r="L11" s="15" t="s">
        <v>30</v>
      </c>
      <c r="M11" s="15" t="s">
        <v>70</v>
      </c>
    </row>
    <row r="12" spans="1:13" ht="67.5" customHeight="1">
      <c r="A12" s="16"/>
      <c r="B12" s="15"/>
      <c r="C12" s="4" t="s">
        <v>2</v>
      </c>
      <c r="D12" s="2">
        <f t="shared" ref="D12:D16" si="0">SUM(E12:H12)</f>
        <v>4354.1000000000004</v>
      </c>
      <c r="E12" s="2">
        <v>0</v>
      </c>
      <c r="F12" s="2">
        <v>0</v>
      </c>
      <c r="G12" s="2">
        <v>4354.1000000000004</v>
      </c>
      <c r="H12" s="2">
        <v>0</v>
      </c>
      <c r="I12" s="15"/>
      <c r="J12" s="4" t="s">
        <v>52</v>
      </c>
      <c r="K12" s="4" t="s">
        <v>52</v>
      </c>
      <c r="L12" s="15"/>
      <c r="M12" s="15"/>
    </row>
    <row r="13" spans="1:13" ht="98.25" customHeight="1">
      <c r="A13" s="16"/>
      <c r="B13" s="15"/>
      <c r="C13" s="4" t="s">
        <v>8</v>
      </c>
      <c r="D13" s="2">
        <f t="shared" si="0"/>
        <v>4354.1000000000004</v>
      </c>
      <c r="E13" s="2">
        <v>0</v>
      </c>
      <c r="F13" s="2">
        <v>0</v>
      </c>
      <c r="G13" s="2">
        <v>4354.1000000000004</v>
      </c>
      <c r="H13" s="2">
        <v>0</v>
      </c>
      <c r="I13" s="15"/>
      <c r="J13" s="4" t="s">
        <v>52</v>
      </c>
      <c r="K13" s="4" t="s">
        <v>52</v>
      </c>
      <c r="L13" s="15"/>
      <c r="M13" s="15"/>
    </row>
    <row r="14" spans="1:13" ht="15.75">
      <c r="A14" s="16"/>
      <c r="B14" s="15" t="s">
        <v>53</v>
      </c>
      <c r="C14" s="4" t="s">
        <v>1</v>
      </c>
      <c r="D14" s="2">
        <f t="shared" si="0"/>
        <v>4202</v>
      </c>
      <c r="E14" s="2">
        <f>E11</f>
        <v>0</v>
      </c>
      <c r="F14" s="2">
        <f t="shared" ref="F14:H14" si="1">F11</f>
        <v>0</v>
      </c>
      <c r="G14" s="2">
        <f t="shared" si="1"/>
        <v>4202</v>
      </c>
      <c r="H14" s="2">
        <f t="shared" si="1"/>
        <v>0</v>
      </c>
      <c r="I14" s="15" t="s">
        <v>9</v>
      </c>
      <c r="J14" s="15" t="s">
        <v>9</v>
      </c>
      <c r="K14" s="15" t="s">
        <v>9</v>
      </c>
      <c r="L14" s="15" t="s">
        <v>9</v>
      </c>
      <c r="M14" s="15" t="s">
        <v>9</v>
      </c>
    </row>
    <row r="15" spans="1:13" ht="15.75">
      <c r="A15" s="16"/>
      <c r="B15" s="15"/>
      <c r="C15" s="4" t="s">
        <v>2</v>
      </c>
      <c r="D15" s="2">
        <f t="shared" si="0"/>
        <v>4354.1000000000004</v>
      </c>
      <c r="E15" s="2">
        <f t="shared" ref="E15:H15" si="2">E12</f>
        <v>0</v>
      </c>
      <c r="F15" s="2">
        <f t="shared" si="2"/>
        <v>0</v>
      </c>
      <c r="G15" s="2">
        <f t="shared" si="2"/>
        <v>4354.1000000000004</v>
      </c>
      <c r="H15" s="2">
        <f t="shared" si="2"/>
        <v>0</v>
      </c>
      <c r="I15" s="15"/>
      <c r="J15" s="15"/>
      <c r="K15" s="15"/>
      <c r="L15" s="15"/>
      <c r="M15" s="15"/>
    </row>
    <row r="16" spans="1:13" ht="15.75">
      <c r="A16" s="16"/>
      <c r="B16" s="15"/>
      <c r="C16" s="4" t="s">
        <v>8</v>
      </c>
      <c r="D16" s="2">
        <f t="shared" si="0"/>
        <v>4354.1000000000004</v>
      </c>
      <c r="E16" s="2">
        <f t="shared" ref="E16:H16" si="3">E13</f>
        <v>0</v>
      </c>
      <c r="F16" s="2">
        <f t="shared" si="3"/>
        <v>0</v>
      </c>
      <c r="G16" s="2">
        <f t="shared" si="3"/>
        <v>4354.1000000000004</v>
      </c>
      <c r="H16" s="2">
        <f t="shared" si="3"/>
        <v>0</v>
      </c>
      <c r="I16" s="15"/>
      <c r="J16" s="15"/>
      <c r="K16" s="15"/>
      <c r="L16" s="15"/>
      <c r="M16" s="15"/>
    </row>
    <row r="17" spans="1:13" ht="38.25" customHeight="1">
      <c r="A17" s="24" t="s">
        <v>72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13" ht="15.75">
      <c r="A18" s="16" t="s">
        <v>24</v>
      </c>
      <c r="B18" s="15" t="s">
        <v>61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32.25" customHeight="1">
      <c r="A19" s="16"/>
      <c r="B19" s="15" t="s">
        <v>34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84" customHeight="1">
      <c r="A20" s="16" t="s">
        <v>16</v>
      </c>
      <c r="B20" s="15" t="s">
        <v>40</v>
      </c>
      <c r="C20" s="4" t="s">
        <v>13</v>
      </c>
      <c r="D20" s="2">
        <v>227804.4</v>
      </c>
      <c r="E20" s="2">
        <v>0</v>
      </c>
      <c r="F20" s="2">
        <v>0</v>
      </c>
      <c r="G20" s="2">
        <v>224873</v>
      </c>
      <c r="H20" s="2">
        <v>7900</v>
      </c>
      <c r="I20" s="15" t="s">
        <v>36</v>
      </c>
      <c r="J20" s="4" t="s">
        <v>52</v>
      </c>
      <c r="K20" s="4" t="s">
        <v>52</v>
      </c>
      <c r="L20" s="15" t="s">
        <v>37</v>
      </c>
      <c r="M20" s="15" t="s">
        <v>70</v>
      </c>
    </row>
    <row r="21" spans="1:13" ht="72.75" customHeight="1">
      <c r="A21" s="16"/>
      <c r="B21" s="15"/>
      <c r="C21" s="4" t="s">
        <v>14</v>
      </c>
      <c r="D21" s="2">
        <f t="shared" ref="D21:D49" si="4">SUM(E21:H21)</f>
        <v>216819.5</v>
      </c>
      <c r="E21" s="2">
        <v>0</v>
      </c>
      <c r="F21" s="2">
        <v>0</v>
      </c>
      <c r="G21" s="2">
        <v>208919.5</v>
      </c>
      <c r="H21" s="2">
        <v>7900</v>
      </c>
      <c r="I21" s="15"/>
      <c r="J21" s="4" t="s">
        <v>52</v>
      </c>
      <c r="K21" s="4" t="s">
        <v>52</v>
      </c>
      <c r="L21" s="15"/>
      <c r="M21" s="15"/>
    </row>
    <row r="22" spans="1:13" ht="84.75" customHeight="1">
      <c r="A22" s="16"/>
      <c r="B22" s="15"/>
      <c r="C22" s="4" t="s">
        <v>29</v>
      </c>
      <c r="D22" s="2">
        <f t="shared" si="4"/>
        <v>216819.5</v>
      </c>
      <c r="E22" s="2">
        <v>0</v>
      </c>
      <c r="F22" s="2">
        <v>0</v>
      </c>
      <c r="G22" s="2">
        <v>208919.5</v>
      </c>
      <c r="H22" s="2">
        <v>7900</v>
      </c>
      <c r="I22" s="15"/>
      <c r="J22" s="4" t="s">
        <v>52</v>
      </c>
      <c r="K22" s="4" t="s">
        <v>52</v>
      </c>
      <c r="L22" s="15"/>
      <c r="M22" s="15"/>
    </row>
    <row r="23" spans="1:13" ht="79.5" customHeight="1">
      <c r="A23" s="16" t="s">
        <v>39</v>
      </c>
      <c r="B23" s="15" t="s">
        <v>41</v>
      </c>
      <c r="C23" s="4" t="s">
        <v>13</v>
      </c>
      <c r="D23" s="2">
        <f t="shared" si="4"/>
        <v>500</v>
      </c>
      <c r="E23" s="2">
        <v>0</v>
      </c>
      <c r="F23" s="2">
        <v>0</v>
      </c>
      <c r="G23" s="2">
        <v>500</v>
      </c>
      <c r="H23" s="2">
        <v>0</v>
      </c>
      <c r="I23" s="15" t="s">
        <v>83</v>
      </c>
      <c r="J23" s="4" t="s">
        <v>56</v>
      </c>
      <c r="K23" s="4" t="s">
        <v>52</v>
      </c>
      <c r="L23" s="15" t="s">
        <v>37</v>
      </c>
      <c r="M23" s="15" t="s">
        <v>70</v>
      </c>
    </row>
    <row r="24" spans="1:13" ht="68.25" customHeight="1">
      <c r="A24" s="16"/>
      <c r="B24" s="15"/>
      <c r="C24" s="4" t="s">
        <v>14</v>
      </c>
      <c r="D24" s="2">
        <f t="shared" si="4"/>
        <v>0</v>
      </c>
      <c r="E24" s="2">
        <v>0</v>
      </c>
      <c r="F24" s="2">
        <v>0</v>
      </c>
      <c r="G24" s="2">
        <v>0</v>
      </c>
      <c r="H24" s="2">
        <v>0</v>
      </c>
      <c r="I24" s="15"/>
      <c r="J24" s="4" t="s">
        <v>56</v>
      </c>
      <c r="K24" s="4" t="s">
        <v>52</v>
      </c>
      <c r="L24" s="15"/>
      <c r="M24" s="15"/>
    </row>
    <row r="25" spans="1:13" ht="74.25" customHeight="1">
      <c r="A25" s="16"/>
      <c r="B25" s="15"/>
      <c r="C25" s="4" t="s">
        <v>29</v>
      </c>
      <c r="D25" s="2">
        <f t="shared" si="4"/>
        <v>0</v>
      </c>
      <c r="E25" s="2">
        <v>0</v>
      </c>
      <c r="F25" s="2">
        <v>0</v>
      </c>
      <c r="G25" s="2">
        <v>0</v>
      </c>
      <c r="H25" s="2">
        <v>0</v>
      </c>
      <c r="I25" s="15"/>
      <c r="J25" s="4" t="s">
        <v>56</v>
      </c>
      <c r="K25" s="4" t="s">
        <v>52</v>
      </c>
      <c r="L25" s="15"/>
      <c r="M25" s="15"/>
    </row>
    <row r="26" spans="1:13" ht="132.75" customHeight="1">
      <c r="A26" s="16" t="s">
        <v>62</v>
      </c>
      <c r="B26" s="15" t="s">
        <v>42</v>
      </c>
      <c r="C26" s="4" t="s">
        <v>13</v>
      </c>
      <c r="D26" s="2">
        <f t="shared" si="4"/>
        <v>625</v>
      </c>
      <c r="E26" s="2">
        <v>0</v>
      </c>
      <c r="F26" s="2">
        <v>625</v>
      </c>
      <c r="G26" s="2">
        <v>0</v>
      </c>
      <c r="H26" s="2">
        <v>0</v>
      </c>
      <c r="I26" s="15" t="s">
        <v>84</v>
      </c>
      <c r="J26" s="4" t="s">
        <v>56</v>
      </c>
      <c r="K26" s="4">
        <v>100</v>
      </c>
      <c r="L26" s="15" t="s">
        <v>37</v>
      </c>
      <c r="M26" s="15" t="s">
        <v>70</v>
      </c>
    </row>
    <row r="27" spans="1:13" ht="114.75" customHeight="1">
      <c r="A27" s="16"/>
      <c r="B27" s="15"/>
      <c r="C27" s="4" t="s">
        <v>14</v>
      </c>
      <c r="D27" s="2">
        <f t="shared" si="4"/>
        <v>625</v>
      </c>
      <c r="E27" s="2">
        <v>0</v>
      </c>
      <c r="F27" s="2">
        <v>625</v>
      </c>
      <c r="G27" s="2">
        <v>0</v>
      </c>
      <c r="H27" s="2">
        <v>0</v>
      </c>
      <c r="I27" s="15"/>
      <c r="J27" s="4" t="s">
        <v>56</v>
      </c>
      <c r="K27" s="4">
        <v>100</v>
      </c>
      <c r="L27" s="15"/>
      <c r="M27" s="15"/>
    </row>
    <row r="28" spans="1:13" ht="147.75" customHeight="1">
      <c r="A28" s="16"/>
      <c r="B28" s="15"/>
      <c r="C28" s="4" t="s">
        <v>29</v>
      </c>
      <c r="D28" s="2">
        <f t="shared" si="4"/>
        <v>625</v>
      </c>
      <c r="E28" s="2">
        <v>0</v>
      </c>
      <c r="F28" s="2">
        <v>625</v>
      </c>
      <c r="G28" s="2">
        <v>0</v>
      </c>
      <c r="H28" s="2">
        <v>0</v>
      </c>
      <c r="I28" s="15"/>
      <c r="J28" s="4" t="s">
        <v>56</v>
      </c>
      <c r="K28" s="4">
        <v>100</v>
      </c>
      <c r="L28" s="15"/>
      <c r="M28" s="15"/>
    </row>
    <row r="29" spans="1:13" ht="84" customHeight="1">
      <c r="A29" s="16" t="s">
        <v>45</v>
      </c>
      <c r="B29" s="15" t="s">
        <v>43</v>
      </c>
      <c r="C29" s="4" t="s">
        <v>13</v>
      </c>
      <c r="D29" s="2">
        <f t="shared" si="4"/>
        <v>9929.5</v>
      </c>
      <c r="E29" s="2">
        <v>0</v>
      </c>
      <c r="F29" s="2">
        <v>0</v>
      </c>
      <c r="G29" s="2">
        <v>9929.5</v>
      </c>
      <c r="H29" s="2">
        <v>0</v>
      </c>
      <c r="I29" s="15" t="s">
        <v>59</v>
      </c>
      <c r="J29" s="4" t="s">
        <v>32</v>
      </c>
      <c r="K29" s="4">
        <v>2388</v>
      </c>
      <c r="L29" s="15" t="s">
        <v>37</v>
      </c>
      <c r="M29" s="15" t="s">
        <v>70</v>
      </c>
    </row>
    <row r="30" spans="1:13" ht="84" customHeight="1">
      <c r="A30" s="16"/>
      <c r="B30" s="15"/>
      <c r="C30" s="4" t="s">
        <v>14</v>
      </c>
      <c r="D30" s="2">
        <f t="shared" si="4"/>
        <v>11113.6</v>
      </c>
      <c r="E30" s="2">
        <v>0</v>
      </c>
      <c r="F30" s="2">
        <v>0</v>
      </c>
      <c r="G30" s="2">
        <v>11113.6</v>
      </c>
      <c r="H30" s="2">
        <v>0</v>
      </c>
      <c r="I30" s="15"/>
      <c r="J30" s="4" t="s">
        <v>32</v>
      </c>
      <c r="K30" s="4">
        <v>2388</v>
      </c>
      <c r="L30" s="15"/>
      <c r="M30" s="15"/>
    </row>
    <row r="31" spans="1:13" ht="84" customHeight="1">
      <c r="A31" s="16"/>
      <c r="B31" s="15"/>
      <c r="C31" s="4" t="s">
        <v>29</v>
      </c>
      <c r="D31" s="2">
        <f t="shared" si="4"/>
        <v>11113.6</v>
      </c>
      <c r="E31" s="2">
        <v>0</v>
      </c>
      <c r="F31" s="2">
        <v>0</v>
      </c>
      <c r="G31" s="2">
        <v>11113.6</v>
      </c>
      <c r="H31" s="2">
        <v>0</v>
      </c>
      <c r="I31" s="15"/>
      <c r="J31" s="4" t="s">
        <v>32</v>
      </c>
      <c r="K31" s="4">
        <v>2388</v>
      </c>
      <c r="L31" s="15"/>
      <c r="M31" s="15"/>
    </row>
    <row r="32" spans="1:13" ht="96.75" customHeight="1">
      <c r="A32" s="16" t="s">
        <v>46</v>
      </c>
      <c r="B32" s="15" t="s">
        <v>44</v>
      </c>
      <c r="C32" s="4" t="s">
        <v>13</v>
      </c>
      <c r="D32" s="2">
        <f t="shared" si="4"/>
        <v>3299.9</v>
      </c>
      <c r="E32" s="2">
        <v>0</v>
      </c>
      <c r="F32" s="2">
        <v>2804.9</v>
      </c>
      <c r="G32" s="2">
        <v>495</v>
      </c>
      <c r="H32" s="2">
        <v>0</v>
      </c>
      <c r="I32" s="15" t="s">
        <v>69</v>
      </c>
      <c r="J32" s="4" t="s">
        <v>56</v>
      </c>
      <c r="K32" s="4">
        <v>100</v>
      </c>
      <c r="L32" s="15" t="s">
        <v>37</v>
      </c>
      <c r="M32" s="15" t="s">
        <v>70</v>
      </c>
    </row>
    <row r="33" spans="1:15" ht="40.5" customHeight="1">
      <c r="A33" s="16"/>
      <c r="B33" s="15"/>
      <c r="C33" s="4" t="s">
        <v>14</v>
      </c>
      <c r="D33" s="2">
        <f t="shared" si="4"/>
        <v>3299.9</v>
      </c>
      <c r="E33" s="2">
        <v>0</v>
      </c>
      <c r="F33" s="2">
        <v>2804.9</v>
      </c>
      <c r="G33" s="2">
        <v>495</v>
      </c>
      <c r="H33" s="2">
        <v>0</v>
      </c>
      <c r="I33" s="15"/>
      <c r="J33" s="4" t="s">
        <v>56</v>
      </c>
      <c r="K33" s="4">
        <v>100</v>
      </c>
      <c r="L33" s="15"/>
      <c r="M33" s="15"/>
    </row>
    <row r="34" spans="1:15" ht="91.5" customHeight="1">
      <c r="A34" s="16"/>
      <c r="B34" s="15"/>
      <c r="C34" s="4" t="s">
        <v>29</v>
      </c>
      <c r="D34" s="2">
        <f t="shared" si="4"/>
        <v>3299.9</v>
      </c>
      <c r="E34" s="2">
        <v>0</v>
      </c>
      <c r="F34" s="2">
        <v>2804.9</v>
      </c>
      <c r="G34" s="2">
        <v>495</v>
      </c>
      <c r="H34" s="2">
        <v>0</v>
      </c>
      <c r="I34" s="15"/>
      <c r="J34" s="4" t="s">
        <v>56</v>
      </c>
      <c r="K34" s="4">
        <v>100</v>
      </c>
      <c r="L34" s="15"/>
      <c r="M34" s="15"/>
    </row>
    <row r="35" spans="1:15" ht="183.75" customHeight="1">
      <c r="A35" s="17" t="s">
        <v>75</v>
      </c>
      <c r="B35" s="20" t="s">
        <v>76</v>
      </c>
      <c r="C35" s="4" t="s">
        <v>13</v>
      </c>
      <c r="D35" s="2">
        <f t="shared" si="4"/>
        <v>19170.400000000001</v>
      </c>
      <c r="E35" s="2">
        <v>0</v>
      </c>
      <c r="F35" s="2">
        <v>0</v>
      </c>
      <c r="G35" s="2">
        <v>19170.400000000001</v>
      </c>
      <c r="H35" s="2">
        <v>0</v>
      </c>
      <c r="I35" s="20" t="s">
        <v>90</v>
      </c>
      <c r="J35" s="4" t="s">
        <v>55</v>
      </c>
      <c r="K35" s="4">
        <v>6</v>
      </c>
      <c r="L35" s="15" t="s">
        <v>37</v>
      </c>
      <c r="M35" s="15" t="s">
        <v>70</v>
      </c>
      <c r="O35" s="13"/>
    </row>
    <row r="36" spans="1:15" ht="31.5">
      <c r="A36" s="18"/>
      <c r="B36" s="21"/>
      <c r="C36" s="4" t="s">
        <v>14</v>
      </c>
      <c r="D36" s="2">
        <f t="shared" si="4"/>
        <v>0</v>
      </c>
      <c r="E36" s="2">
        <v>0</v>
      </c>
      <c r="F36" s="2">
        <v>0</v>
      </c>
      <c r="G36" s="2">
        <v>0</v>
      </c>
      <c r="H36" s="2">
        <v>0</v>
      </c>
      <c r="I36" s="21"/>
      <c r="J36" s="4" t="s">
        <v>55</v>
      </c>
      <c r="K36" s="4" t="s">
        <v>52</v>
      </c>
      <c r="L36" s="15"/>
      <c r="M36" s="15"/>
    </row>
    <row r="37" spans="1:15" ht="31.5">
      <c r="A37" s="19"/>
      <c r="B37" s="22"/>
      <c r="C37" s="4" t="s">
        <v>29</v>
      </c>
      <c r="D37" s="2">
        <f t="shared" si="4"/>
        <v>0</v>
      </c>
      <c r="E37" s="2">
        <v>0</v>
      </c>
      <c r="F37" s="2">
        <v>0</v>
      </c>
      <c r="G37" s="2">
        <v>0</v>
      </c>
      <c r="H37" s="2">
        <v>0</v>
      </c>
      <c r="I37" s="22"/>
      <c r="J37" s="4" t="s">
        <v>55</v>
      </c>
      <c r="K37" s="4" t="s">
        <v>52</v>
      </c>
      <c r="L37" s="15"/>
      <c r="M37" s="15"/>
    </row>
    <row r="38" spans="1:15" ht="190.5" customHeight="1">
      <c r="A38" s="17" t="s">
        <v>77</v>
      </c>
      <c r="B38" s="20" t="s">
        <v>78</v>
      </c>
      <c r="C38" s="14" t="s">
        <v>13</v>
      </c>
      <c r="D38" s="2">
        <f t="shared" ref="D38:D40" si="5">SUM(E38:H38)</f>
        <v>10615.2</v>
      </c>
      <c r="E38" s="2">
        <v>0</v>
      </c>
      <c r="F38" s="2">
        <v>0</v>
      </c>
      <c r="G38" s="2">
        <v>10615.2</v>
      </c>
      <c r="H38" s="2">
        <v>0</v>
      </c>
      <c r="I38" s="20" t="s">
        <v>91</v>
      </c>
      <c r="J38" s="14" t="s">
        <v>55</v>
      </c>
      <c r="K38" s="14">
        <v>8</v>
      </c>
      <c r="L38" s="20" t="s">
        <v>37</v>
      </c>
      <c r="M38" s="15" t="s">
        <v>70</v>
      </c>
      <c r="O38" s="13"/>
    </row>
    <row r="39" spans="1:15" ht="31.5">
      <c r="A39" s="18"/>
      <c r="B39" s="21"/>
      <c r="C39" s="14" t="s">
        <v>14</v>
      </c>
      <c r="D39" s="2">
        <f t="shared" si="5"/>
        <v>0</v>
      </c>
      <c r="E39" s="2">
        <v>0</v>
      </c>
      <c r="F39" s="2">
        <v>0</v>
      </c>
      <c r="G39" s="2">
        <v>0</v>
      </c>
      <c r="H39" s="2">
        <v>0</v>
      </c>
      <c r="I39" s="21"/>
      <c r="J39" s="14" t="s">
        <v>55</v>
      </c>
      <c r="K39" s="14" t="s">
        <v>52</v>
      </c>
      <c r="L39" s="21"/>
      <c r="M39" s="15"/>
    </row>
    <row r="40" spans="1:15" ht="31.5">
      <c r="A40" s="19"/>
      <c r="B40" s="22"/>
      <c r="C40" s="14" t="s">
        <v>29</v>
      </c>
      <c r="D40" s="2">
        <f t="shared" si="5"/>
        <v>0</v>
      </c>
      <c r="E40" s="2">
        <v>0</v>
      </c>
      <c r="F40" s="2">
        <v>0</v>
      </c>
      <c r="G40" s="2">
        <v>0</v>
      </c>
      <c r="H40" s="2">
        <v>0</v>
      </c>
      <c r="I40" s="22"/>
      <c r="J40" s="14" t="s">
        <v>55</v>
      </c>
      <c r="K40" s="14" t="s">
        <v>52</v>
      </c>
      <c r="L40" s="22"/>
      <c r="M40" s="15"/>
    </row>
    <row r="41" spans="1:15" ht="136.5" customHeight="1">
      <c r="A41" s="17" t="s">
        <v>79</v>
      </c>
      <c r="B41" s="20" t="s">
        <v>80</v>
      </c>
      <c r="C41" s="14" t="s">
        <v>13</v>
      </c>
      <c r="D41" s="2">
        <f t="shared" ref="D41:D43" si="6">SUM(E41:H41)</f>
        <v>260.7</v>
      </c>
      <c r="E41" s="2">
        <v>0</v>
      </c>
      <c r="F41" s="2">
        <v>260.7</v>
      </c>
      <c r="G41" s="2">
        <v>0</v>
      </c>
      <c r="H41" s="2">
        <v>0</v>
      </c>
      <c r="I41" s="20" t="s">
        <v>89</v>
      </c>
      <c r="J41" s="14" t="s">
        <v>32</v>
      </c>
      <c r="K41" s="14">
        <v>20</v>
      </c>
      <c r="L41" s="15" t="s">
        <v>37</v>
      </c>
      <c r="M41" s="15" t="s">
        <v>70</v>
      </c>
    </row>
    <row r="42" spans="1:15" ht="115.5" customHeight="1">
      <c r="A42" s="18"/>
      <c r="B42" s="21"/>
      <c r="C42" s="14" t="s">
        <v>14</v>
      </c>
      <c r="D42" s="2">
        <f t="shared" si="6"/>
        <v>271.10000000000002</v>
      </c>
      <c r="E42" s="2">
        <v>0</v>
      </c>
      <c r="F42" s="2">
        <v>271.10000000000002</v>
      </c>
      <c r="G42" s="2">
        <v>0</v>
      </c>
      <c r="H42" s="2">
        <v>0</v>
      </c>
      <c r="I42" s="21"/>
      <c r="J42" s="14" t="s">
        <v>32</v>
      </c>
      <c r="K42" s="14">
        <v>20</v>
      </c>
      <c r="L42" s="15"/>
      <c r="M42" s="15"/>
    </row>
    <row r="43" spans="1:15" ht="133.5" customHeight="1">
      <c r="A43" s="19"/>
      <c r="B43" s="22"/>
      <c r="C43" s="14" t="s">
        <v>29</v>
      </c>
      <c r="D43" s="2">
        <f t="shared" si="6"/>
        <v>282</v>
      </c>
      <c r="E43" s="2">
        <v>0</v>
      </c>
      <c r="F43" s="2">
        <v>282</v>
      </c>
      <c r="G43" s="2">
        <v>0</v>
      </c>
      <c r="H43" s="2">
        <v>0</v>
      </c>
      <c r="I43" s="22"/>
      <c r="J43" s="14" t="s">
        <v>32</v>
      </c>
      <c r="K43" s="14">
        <v>20</v>
      </c>
      <c r="L43" s="15"/>
      <c r="M43" s="15"/>
    </row>
    <row r="44" spans="1:15" ht="136.5" customHeight="1">
      <c r="A44" s="17" t="s">
        <v>85</v>
      </c>
      <c r="B44" s="20" t="s">
        <v>87</v>
      </c>
      <c r="C44" s="14" t="s">
        <v>13</v>
      </c>
      <c r="D44" s="2">
        <v>9000</v>
      </c>
      <c r="E44" s="2">
        <v>0</v>
      </c>
      <c r="F44" s="2">
        <v>0</v>
      </c>
      <c r="G44" s="2">
        <v>9000</v>
      </c>
      <c r="H44" s="2">
        <v>0</v>
      </c>
      <c r="I44" s="20" t="s">
        <v>88</v>
      </c>
      <c r="J44" s="14" t="s">
        <v>86</v>
      </c>
      <c r="K44" s="14">
        <v>1</v>
      </c>
      <c r="L44" s="15" t="s">
        <v>31</v>
      </c>
      <c r="M44" s="15" t="s">
        <v>70</v>
      </c>
    </row>
    <row r="45" spans="1:15" ht="115.5" customHeight="1">
      <c r="A45" s="18"/>
      <c r="B45" s="21"/>
      <c r="C45" s="14" t="s">
        <v>14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1"/>
      <c r="J45" s="14" t="s">
        <v>86</v>
      </c>
      <c r="K45" s="14">
        <v>0</v>
      </c>
      <c r="L45" s="15"/>
      <c r="M45" s="15"/>
    </row>
    <row r="46" spans="1:15" ht="96" customHeight="1">
      <c r="A46" s="19"/>
      <c r="B46" s="22"/>
      <c r="C46" s="14" t="s">
        <v>29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2"/>
      <c r="J46" s="14" t="s">
        <v>86</v>
      </c>
      <c r="K46" s="14">
        <v>0</v>
      </c>
      <c r="L46" s="15"/>
      <c r="M46" s="15"/>
    </row>
    <row r="47" spans="1:15" ht="26.25" customHeight="1">
      <c r="A47" s="16"/>
      <c r="B47" s="15" t="s">
        <v>53</v>
      </c>
      <c r="C47" s="14" t="s">
        <v>13</v>
      </c>
      <c r="D47" s="2">
        <f t="shared" si="4"/>
        <v>286173.69999999995</v>
      </c>
      <c r="E47" s="2">
        <f>E20+E23+E26+E29+E32+E35+E38+E41+E44</f>
        <v>0</v>
      </c>
      <c r="F47" s="2">
        <f t="shared" ref="F47:H47" si="7">F20+F23+F26+F29+F32+F35+F38+F41+F44</f>
        <v>3690.6</v>
      </c>
      <c r="G47" s="2">
        <f t="shared" si="7"/>
        <v>274583.09999999998</v>
      </c>
      <c r="H47" s="2">
        <f t="shared" si="7"/>
        <v>7900</v>
      </c>
      <c r="I47" s="15" t="s">
        <v>63</v>
      </c>
      <c r="J47" s="15" t="s">
        <v>63</v>
      </c>
      <c r="K47" s="15" t="s">
        <v>63</v>
      </c>
      <c r="L47" s="15" t="s">
        <v>63</v>
      </c>
      <c r="M47" s="15" t="s">
        <v>63</v>
      </c>
    </row>
    <row r="48" spans="1:15" ht="30" customHeight="1">
      <c r="A48" s="16"/>
      <c r="B48" s="15"/>
      <c r="C48" s="14" t="s">
        <v>14</v>
      </c>
      <c r="D48" s="2">
        <f t="shared" si="4"/>
        <v>232129.1</v>
      </c>
      <c r="E48" s="2">
        <f t="shared" ref="E48:H48" si="8">E21+E24+E27+E30+E33+E36+E39+E42+E45</f>
        <v>0</v>
      </c>
      <c r="F48" s="2">
        <f t="shared" si="8"/>
        <v>3701</v>
      </c>
      <c r="G48" s="2">
        <f t="shared" si="8"/>
        <v>220528.1</v>
      </c>
      <c r="H48" s="2">
        <f t="shared" si="8"/>
        <v>7900</v>
      </c>
      <c r="I48" s="15"/>
      <c r="J48" s="15"/>
      <c r="K48" s="15"/>
      <c r="L48" s="15"/>
      <c r="M48" s="15"/>
    </row>
    <row r="49" spans="1:13" ht="19.5" customHeight="1">
      <c r="A49" s="16"/>
      <c r="B49" s="15"/>
      <c r="C49" s="14" t="s">
        <v>29</v>
      </c>
      <c r="D49" s="2">
        <f t="shared" si="4"/>
        <v>232140</v>
      </c>
      <c r="E49" s="2">
        <f t="shared" ref="E49:H49" si="9">E22+E25+E28+E31+E34+E37+E40+E43+E46</f>
        <v>0</v>
      </c>
      <c r="F49" s="2">
        <f t="shared" si="9"/>
        <v>3711.9</v>
      </c>
      <c r="G49" s="2">
        <f t="shared" si="9"/>
        <v>220528.1</v>
      </c>
      <c r="H49" s="2">
        <f t="shared" si="9"/>
        <v>7900</v>
      </c>
      <c r="I49" s="15"/>
      <c r="J49" s="15"/>
      <c r="K49" s="15"/>
      <c r="L49" s="15"/>
      <c r="M49" s="15"/>
    </row>
    <row r="50" spans="1:13" ht="16.5" customHeight="1">
      <c r="A50" s="23" t="s">
        <v>66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</row>
    <row r="51" spans="1:13" ht="13.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</row>
    <row r="52" spans="1:13" ht="3" hidden="1" customHeight="1" thickBo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</row>
    <row r="53" spans="1:13" ht="15.75">
      <c r="A53" s="16" t="s">
        <v>17</v>
      </c>
      <c r="B53" s="15" t="s">
        <v>65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ht="32.25" customHeight="1">
      <c r="A54" s="16"/>
      <c r="B54" s="15" t="s">
        <v>38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79.5" customHeight="1">
      <c r="A55" s="16" t="s">
        <v>18</v>
      </c>
      <c r="B55" s="15" t="s">
        <v>40</v>
      </c>
      <c r="C55" s="14" t="s">
        <v>13</v>
      </c>
      <c r="D55" s="2">
        <f t="shared" ref="D55:D60" si="10">SUM(E55:H55)</f>
        <v>5514.7</v>
      </c>
      <c r="E55" s="2">
        <v>0</v>
      </c>
      <c r="F55" s="2">
        <v>0</v>
      </c>
      <c r="G55" s="2">
        <v>5514.7</v>
      </c>
      <c r="H55" s="2">
        <v>0</v>
      </c>
      <c r="I55" s="15" t="s">
        <v>68</v>
      </c>
      <c r="J55" s="14" t="s">
        <v>52</v>
      </c>
      <c r="K55" s="14" t="s">
        <v>58</v>
      </c>
      <c r="L55" s="15" t="s">
        <v>37</v>
      </c>
      <c r="M55" s="15" t="s">
        <v>70</v>
      </c>
    </row>
    <row r="56" spans="1:13" ht="81.75" customHeight="1">
      <c r="A56" s="16"/>
      <c r="B56" s="15"/>
      <c r="C56" s="14" t="s">
        <v>14</v>
      </c>
      <c r="D56" s="2">
        <f t="shared" si="10"/>
        <v>4851.3999999999996</v>
      </c>
      <c r="E56" s="2">
        <v>0</v>
      </c>
      <c r="F56" s="2">
        <v>0</v>
      </c>
      <c r="G56" s="2">
        <v>4851.3999999999996</v>
      </c>
      <c r="H56" s="2">
        <v>0</v>
      </c>
      <c r="I56" s="15"/>
      <c r="J56" s="14" t="s">
        <v>52</v>
      </c>
      <c r="K56" s="14" t="s">
        <v>52</v>
      </c>
      <c r="L56" s="15"/>
      <c r="M56" s="15"/>
    </row>
    <row r="57" spans="1:13" ht="75.75" customHeight="1">
      <c r="A57" s="16"/>
      <c r="B57" s="15"/>
      <c r="C57" s="14" t="s">
        <v>29</v>
      </c>
      <c r="D57" s="2">
        <f t="shared" si="10"/>
        <v>4851.3999999999996</v>
      </c>
      <c r="E57" s="2">
        <v>0</v>
      </c>
      <c r="F57" s="2">
        <v>0</v>
      </c>
      <c r="G57" s="2">
        <v>4851.3999999999996</v>
      </c>
      <c r="H57" s="2">
        <v>0</v>
      </c>
      <c r="I57" s="15"/>
      <c r="J57" s="14" t="s">
        <v>52</v>
      </c>
      <c r="K57" s="14" t="s">
        <v>52</v>
      </c>
      <c r="L57" s="15"/>
      <c r="M57" s="15"/>
    </row>
    <row r="58" spans="1:13" ht="16.5" customHeight="1">
      <c r="A58" s="16"/>
      <c r="B58" s="15" t="s">
        <v>53</v>
      </c>
      <c r="C58" s="14" t="s">
        <v>13</v>
      </c>
      <c r="D58" s="2">
        <f t="shared" si="10"/>
        <v>5514.7</v>
      </c>
      <c r="E58" s="2">
        <f>E55</f>
        <v>0</v>
      </c>
      <c r="F58" s="2">
        <f t="shared" ref="F58:H58" si="11">F55</f>
        <v>0</v>
      </c>
      <c r="G58" s="2">
        <f t="shared" si="11"/>
        <v>5514.7</v>
      </c>
      <c r="H58" s="2">
        <f t="shared" si="11"/>
        <v>0</v>
      </c>
      <c r="I58" s="20" t="s">
        <v>63</v>
      </c>
      <c r="J58" s="20" t="s">
        <v>63</v>
      </c>
      <c r="K58" s="20" t="s">
        <v>63</v>
      </c>
      <c r="L58" s="20" t="s">
        <v>63</v>
      </c>
      <c r="M58" s="20" t="s">
        <v>63</v>
      </c>
    </row>
    <row r="59" spans="1:13" ht="16.5" customHeight="1">
      <c r="A59" s="16"/>
      <c r="B59" s="15"/>
      <c r="C59" s="14" t="s">
        <v>14</v>
      </c>
      <c r="D59" s="2">
        <f t="shared" si="10"/>
        <v>4851.3999999999996</v>
      </c>
      <c r="E59" s="2">
        <f t="shared" ref="E59:H59" si="12">E56</f>
        <v>0</v>
      </c>
      <c r="F59" s="2">
        <f t="shared" si="12"/>
        <v>0</v>
      </c>
      <c r="G59" s="2">
        <f t="shared" si="12"/>
        <v>4851.3999999999996</v>
      </c>
      <c r="H59" s="2">
        <f t="shared" si="12"/>
        <v>0</v>
      </c>
      <c r="I59" s="21"/>
      <c r="J59" s="21"/>
      <c r="K59" s="21"/>
      <c r="L59" s="21"/>
      <c r="M59" s="21"/>
    </row>
    <row r="60" spans="1:13" ht="16.5" customHeight="1">
      <c r="A60" s="16"/>
      <c r="B60" s="15"/>
      <c r="C60" s="14" t="s">
        <v>29</v>
      </c>
      <c r="D60" s="2">
        <f t="shared" si="10"/>
        <v>4851.3999999999996</v>
      </c>
      <c r="E60" s="2">
        <f t="shared" ref="E60:H60" si="13">E57</f>
        <v>0</v>
      </c>
      <c r="F60" s="2">
        <f t="shared" si="13"/>
        <v>0</v>
      </c>
      <c r="G60" s="2">
        <f t="shared" si="13"/>
        <v>4851.3999999999996</v>
      </c>
      <c r="H60" s="2">
        <f t="shared" si="13"/>
        <v>0</v>
      </c>
      <c r="I60" s="22"/>
      <c r="J60" s="22"/>
      <c r="K60" s="22"/>
      <c r="L60" s="22"/>
      <c r="M60" s="22"/>
    </row>
    <row r="61" spans="1:13" ht="16.5" customHeight="1">
      <c r="A61" s="23" t="s">
        <v>64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1:13" ht="13.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</row>
    <row r="63" spans="1:13" ht="3" hidden="1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1:13" ht="38.25" customHeight="1">
      <c r="A64" s="16" t="s">
        <v>47</v>
      </c>
      <c r="B64" s="15" t="s">
        <v>67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5" spans="1:13" ht="32.25" customHeight="1">
      <c r="A65" s="16"/>
      <c r="B65" s="15" t="s">
        <v>38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</row>
    <row r="66" spans="1:13" ht="63" customHeight="1">
      <c r="A66" s="16" t="s">
        <v>49</v>
      </c>
      <c r="B66" s="15" t="s">
        <v>48</v>
      </c>
      <c r="C66" s="14" t="s">
        <v>13</v>
      </c>
      <c r="D66" s="2">
        <f t="shared" ref="D66:D71" si="14">SUM(E66:H66)</f>
        <v>4580</v>
      </c>
      <c r="E66" s="2">
        <v>0</v>
      </c>
      <c r="F66" s="2">
        <v>0</v>
      </c>
      <c r="G66" s="2">
        <v>4580</v>
      </c>
      <c r="H66" s="2">
        <v>0</v>
      </c>
      <c r="I66" s="15" t="s">
        <v>81</v>
      </c>
      <c r="J66" s="14" t="s">
        <v>56</v>
      </c>
      <c r="K66" s="14">
        <v>100</v>
      </c>
      <c r="L66" s="15" t="s">
        <v>37</v>
      </c>
      <c r="M66" s="15" t="s">
        <v>70</v>
      </c>
    </row>
    <row r="67" spans="1:13" ht="90.75" customHeight="1">
      <c r="A67" s="16"/>
      <c r="B67" s="15"/>
      <c r="C67" s="14" t="s">
        <v>14</v>
      </c>
      <c r="D67" s="2">
        <f t="shared" si="14"/>
        <v>500</v>
      </c>
      <c r="E67" s="2">
        <v>0</v>
      </c>
      <c r="F67" s="2">
        <v>0</v>
      </c>
      <c r="G67" s="2">
        <v>500</v>
      </c>
      <c r="H67" s="2">
        <v>0</v>
      </c>
      <c r="I67" s="15"/>
      <c r="J67" s="14" t="s">
        <v>56</v>
      </c>
      <c r="K67" s="14">
        <v>100</v>
      </c>
      <c r="L67" s="15"/>
      <c r="M67" s="15"/>
    </row>
    <row r="68" spans="1:13" ht="91.5" customHeight="1">
      <c r="A68" s="16"/>
      <c r="B68" s="15"/>
      <c r="C68" s="14" t="s">
        <v>29</v>
      </c>
      <c r="D68" s="2">
        <f t="shared" si="14"/>
        <v>500</v>
      </c>
      <c r="E68" s="2">
        <v>0</v>
      </c>
      <c r="F68" s="2">
        <v>0</v>
      </c>
      <c r="G68" s="2">
        <v>500</v>
      </c>
      <c r="H68" s="2">
        <v>0</v>
      </c>
      <c r="I68" s="15"/>
      <c r="J68" s="14" t="s">
        <v>56</v>
      </c>
      <c r="K68" s="14">
        <v>100</v>
      </c>
      <c r="L68" s="15"/>
      <c r="M68" s="15"/>
    </row>
    <row r="69" spans="1:13" ht="16.5" customHeight="1">
      <c r="A69" s="16"/>
      <c r="B69" s="15" t="s">
        <v>53</v>
      </c>
      <c r="C69" s="14" t="s">
        <v>13</v>
      </c>
      <c r="D69" s="2">
        <f t="shared" si="14"/>
        <v>4580</v>
      </c>
      <c r="E69" s="2">
        <f>E66</f>
        <v>0</v>
      </c>
      <c r="F69" s="2">
        <f t="shared" ref="F69:H69" si="15">F66</f>
        <v>0</v>
      </c>
      <c r="G69" s="2">
        <f t="shared" si="15"/>
        <v>4580</v>
      </c>
      <c r="H69" s="2">
        <f t="shared" si="15"/>
        <v>0</v>
      </c>
      <c r="I69" s="20" t="s">
        <v>63</v>
      </c>
      <c r="J69" s="20" t="s">
        <v>63</v>
      </c>
      <c r="K69" s="20" t="s">
        <v>63</v>
      </c>
      <c r="L69" s="20" t="s">
        <v>63</v>
      </c>
      <c r="M69" s="20" t="s">
        <v>63</v>
      </c>
    </row>
    <row r="70" spans="1:13" ht="16.5" customHeight="1">
      <c r="A70" s="16"/>
      <c r="B70" s="15"/>
      <c r="C70" s="14" t="s">
        <v>14</v>
      </c>
      <c r="D70" s="2">
        <f t="shared" si="14"/>
        <v>500</v>
      </c>
      <c r="E70" s="2">
        <f t="shared" ref="E70:H70" si="16">E67</f>
        <v>0</v>
      </c>
      <c r="F70" s="2">
        <f t="shared" si="16"/>
        <v>0</v>
      </c>
      <c r="G70" s="2">
        <f t="shared" si="16"/>
        <v>500</v>
      </c>
      <c r="H70" s="2">
        <f t="shared" si="16"/>
        <v>0</v>
      </c>
      <c r="I70" s="21"/>
      <c r="J70" s="21"/>
      <c r="K70" s="21"/>
      <c r="L70" s="21"/>
      <c r="M70" s="21"/>
    </row>
    <row r="71" spans="1:13" ht="16.5" customHeight="1">
      <c r="A71" s="16"/>
      <c r="B71" s="15"/>
      <c r="C71" s="14" t="s">
        <v>29</v>
      </c>
      <c r="D71" s="2">
        <f t="shared" si="14"/>
        <v>500</v>
      </c>
      <c r="E71" s="2">
        <f t="shared" ref="E71:H71" si="17">E68</f>
        <v>0</v>
      </c>
      <c r="F71" s="2">
        <f t="shared" si="17"/>
        <v>0</v>
      </c>
      <c r="G71" s="2">
        <f t="shared" si="17"/>
        <v>500</v>
      </c>
      <c r="H71" s="2">
        <f t="shared" si="17"/>
        <v>0</v>
      </c>
      <c r="I71" s="22"/>
      <c r="J71" s="22"/>
      <c r="K71" s="22"/>
      <c r="L71" s="22"/>
      <c r="M71" s="22"/>
    </row>
    <row r="72" spans="1:13">
      <c r="A72" s="23" t="s">
        <v>64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</row>
    <row r="73" spans="1:13" ht="13.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1:13" ht="3" hidden="1" customHeight="1" thickBo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</row>
    <row r="75" spans="1:13" ht="15.75">
      <c r="A75" s="16" t="s">
        <v>50</v>
      </c>
      <c r="B75" s="15" t="s">
        <v>73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13" ht="32.25" customHeight="1">
      <c r="A76" s="16"/>
      <c r="B76" s="26" t="s">
        <v>34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8"/>
    </row>
    <row r="77" spans="1:13" ht="42.75" customHeight="1">
      <c r="A77" s="16" t="s">
        <v>51</v>
      </c>
      <c r="B77" s="15" t="s">
        <v>57</v>
      </c>
      <c r="C77" s="14" t="s">
        <v>13</v>
      </c>
      <c r="D77" s="2">
        <f>SUM(E77:H77)</f>
        <v>0</v>
      </c>
      <c r="E77" s="2">
        <v>0</v>
      </c>
      <c r="F77" s="2">
        <v>0</v>
      </c>
      <c r="G77" s="2">
        <v>0</v>
      </c>
      <c r="H77" s="2">
        <v>0</v>
      </c>
      <c r="I77" s="15" t="s">
        <v>82</v>
      </c>
      <c r="J77" s="14" t="s">
        <v>55</v>
      </c>
      <c r="K77" s="14" t="s">
        <v>52</v>
      </c>
      <c r="L77" s="15" t="s">
        <v>30</v>
      </c>
      <c r="M77" s="15" t="s">
        <v>71</v>
      </c>
    </row>
    <row r="78" spans="1:13" ht="42.75" customHeight="1">
      <c r="A78" s="16"/>
      <c r="B78" s="15"/>
      <c r="C78" s="14" t="s">
        <v>14</v>
      </c>
      <c r="D78" s="2">
        <f t="shared" ref="D78:D85" si="18">SUM(E78:H78)</f>
        <v>0</v>
      </c>
      <c r="E78" s="2">
        <v>0</v>
      </c>
      <c r="F78" s="2">
        <v>0</v>
      </c>
      <c r="G78" s="2">
        <v>0</v>
      </c>
      <c r="H78" s="2">
        <v>0</v>
      </c>
      <c r="I78" s="15"/>
      <c r="J78" s="14" t="s">
        <v>55</v>
      </c>
      <c r="K78" s="14" t="s">
        <v>52</v>
      </c>
      <c r="L78" s="15"/>
      <c r="M78" s="15"/>
    </row>
    <row r="79" spans="1:13" ht="42.75" customHeight="1">
      <c r="A79" s="16"/>
      <c r="B79" s="15"/>
      <c r="C79" s="14" t="s">
        <v>29</v>
      </c>
      <c r="D79" s="2">
        <f t="shared" si="18"/>
        <v>0</v>
      </c>
      <c r="E79" s="2">
        <v>0</v>
      </c>
      <c r="F79" s="2">
        <v>0</v>
      </c>
      <c r="G79" s="2">
        <v>0</v>
      </c>
      <c r="H79" s="2">
        <v>0</v>
      </c>
      <c r="I79" s="15"/>
      <c r="J79" s="14" t="s">
        <v>55</v>
      </c>
      <c r="K79" s="14" t="s">
        <v>52</v>
      </c>
      <c r="L79" s="15"/>
      <c r="M79" s="15"/>
    </row>
    <row r="80" spans="1:13" ht="16.5" customHeight="1">
      <c r="A80" s="15"/>
      <c r="B80" s="15" t="s">
        <v>53</v>
      </c>
      <c r="C80" s="14" t="s">
        <v>1</v>
      </c>
      <c r="D80" s="2">
        <f t="shared" si="18"/>
        <v>0</v>
      </c>
      <c r="E80" s="2">
        <f>E77</f>
        <v>0</v>
      </c>
      <c r="F80" s="2">
        <f t="shared" ref="F80:H80" si="19">F77</f>
        <v>0</v>
      </c>
      <c r="G80" s="2">
        <f t="shared" si="19"/>
        <v>0</v>
      </c>
      <c r="H80" s="2">
        <f t="shared" si="19"/>
        <v>0</v>
      </c>
      <c r="I80" s="15" t="s">
        <v>9</v>
      </c>
      <c r="J80" s="15" t="s">
        <v>9</v>
      </c>
      <c r="K80" s="15" t="s">
        <v>9</v>
      </c>
      <c r="L80" s="15" t="s">
        <v>9</v>
      </c>
      <c r="M80" s="15" t="s">
        <v>9</v>
      </c>
    </row>
    <row r="81" spans="1:16" ht="15" customHeight="1">
      <c r="A81" s="15"/>
      <c r="B81" s="15"/>
      <c r="C81" s="14" t="s">
        <v>2</v>
      </c>
      <c r="D81" s="2">
        <f t="shared" si="18"/>
        <v>0</v>
      </c>
      <c r="E81" s="2">
        <f t="shared" ref="E81:H81" si="20">E78</f>
        <v>0</v>
      </c>
      <c r="F81" s="2">
        <f t="shared" si="20"/>
        <v>0</v>
      </c>
      <c r="G81" s="2">
        <f t="shared" si="20"/>
        <v>0</v>
      </c>
      <c r="H81" s="2">
        <f t="shared" si="20"/>
        <v>0</v>
      </c>
      <c r="I81" s="15"/>
      <c r="J81" s="15"/>
      <c r="K81" s="15"/>
      <c r="L81" s="15"/>
      <c r="M81" s="15"/>
    </row>
    <row r="82" spans="1:16" ht="15.75" customHeight="1">
      <c r="A82" s="15"/>
      <c r="B82" s="15"/>
      <c r="C82" s="14" t="s">
        <v>8</v>
      </c>
      <c r="D82" s="2">
        <f t="shared" si="18"/>
        <v>0</v>
      </c>
      <c r="E82" s="2">
        <f t="shared" ref="E82:H82" si="21">E79</f>
        <v>0</v>
      </c>
      <c r="F82" s="2">
        <f t="shared" si="21"/>
        <v>0</v>
      </c>
      <c r="G82" s="2">
        <f t="shared" si="21"/>
        <v>0</v>
      </c>
      <c r="H82" s="2">
        <f t="shared" si="21"/>
        <v>0</v>
      </c>
      <c r="I82" s="15"/>
      <c r="J82" s="15"/>
      <c r="K82" s="15"/>
      <c r="L82" s="15"/>
      <c r="M82" s="15"/>
    </row>
    <row r="83" spans="1:16" ht="15" customHeight="1">
      <c r="A83" s="15"/>
      <c r="B83" s="15" t="s">
        <v>25</v>
      </c>
      <c r="C83" s="14" t="s">
        <v>1</v>
      </c>
      <c r="D83" s="2">
        <f t="shared" si="18"/>
        <v>300470.39999999997</v>
      </c>
      <c r="E83" s="2">
        <f t="shared" ref="E83:H85" si="22">E14+E47+E58+E69+E80</f>
        <v>0</v>
      </c>
      <c r="F83" s="2">
        <f t="shared" si="22"/>
        <v>3690.6</v>
      </c>
      <c r="G83" s="2">
        <f t="shared" si="22"/>
        <v>288879.8</v>
      </c>
      <c r="H83" s="2">
        <f t="shared" si="22"/>
        <v>7900</v>
      </c>
      <c r="I83" s="15" t="s">
        <v>9</v>
      </c>
      <c r="J83" s="15" t="s">
        <v>9</v>
      </c>
      <c r="K83" s="15" t="s">
        <v>9</v>
      </c>
      <c r="L83" s="15" t="s">
        <v>9</v>
      </c>
      <c r="M83" s="15" t="s">
        <v>9</v>
      </c>
    </row>
    <row r="84" spans="1:16" ht="15" customHeight="1">
      <c r="A84" s="15"/>
      <c r="B84" s="15"/>
      <c r="C84" s="14" t="s">
        <v>2</v>
      </c>
      <c r="D84" s="14">
        <f t="shared" si="18"/>
        <v>241834.6</v>
      </c>
      <c r="E84" s="2">
        <f t="shared" si="22"/>
        <v>0</v>
      </c>
      <c r="F84" s="2">
        <f t="shared" si="22"/>
        <v>3701</v>
      </c>
      <c r="G84" s="2">
        <f t="shared" si="22"/>
        <v>230233.60000000001</v>
      </c>
      <c r="H84" s="2">
        <f t="shared" si="22"/>
        <v>7900</v>
      </c>
      <c r="I84" s="15"/>
      <c r="J84" s="15"/>
      <c r="K84" s="15"/>
      <c r="L84" s="15"/>
      <c r="M84" s="15"/>
    </row>
    <row r="85" spans="1:16" ht="15" customHeight="1">
      <c r="A85" s="15"/>
      <c r="B85" s="15"/>
      <c r="C85" s="14" t="s">
        <v>8</v>
      </c>
      <c r="D85" s="14">
        <f t="shared" si="18"/>
        <v>241845.5</v>
      </c>
      <c r="E85" s="2">
        <f t="shared" si="22"/>
        <v>0</v>
      </c>
      <c r="F85" s="2">
        <f t="shared" si="22"/>
        <v>3711.9</v>
      </c>
      <c r="G85" s="2">
        <f t="shared" si="22"/>
        <v>230233.60000000001</v>
      </c>
      <c r="H85" s="2">
        <f t="shared" si="22"/>
        <v>7900</v>
      </c>
      <c r="I85" s="15"/>
      <c r="J85" s="15"/>
      <c r="K85" s="15"/>
      <c r="L85" s="15"/>
      <c r="M85" s="15"/>
    </row>
    <row r="86" spans="1:16" ht="15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6" ht="15.7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3"/>
      <c r="O87" s="3"/>
      <c r="P87" s="3"/>
    </row>
    <row r="88" spans="1:16" ht="37.5" customHeight="1">
      <c r="A88" s="29" t="s">
        <v>92</v>
      </c>
      <c r="B88" s="29"/>
      <c r="C88" s="29"/>
      <c r="D88" s="29"/>
      <c r="E88" s="29"/>
      <c r="F88" s="29"/>
      <c r="G88" s="29"/>
      <c r="H88" s="29"/>
      <c r="I88" s="8"/>
      <c r="K88" s="8" t="s">
        <v>74</v>
      </c>
      <c r="L88" s="8"/>
      <c r="M88" s="10"/>
      <c r="N88" s="3"/>
      <c r="O88" s="3"/>
      <c r="P88" s="3"/>
    </row>
    <row r="89" spans="1:16" ht="15.7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3"/>
      <c r="O89" s="3"/>
      <c r="P89" s="3"/>
    </row>
    <row r="90" spans="1:16" ht="15.7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3"/>
      <c r="O90" s="3"/>
      <c r="P90" s="3"/>
    </row>
    <row r="92" spans="1:16" ht="15.75" hidden="1">
      <c r="C92" s="4" t="s">
        <v>1</v>
      </c>
      <c r="D92" s="12">
        <f>D83-D44</f>
        <v>291470.39999999997</v>
      </c>
      <c r="E92" s="12">
        <f t="shared" ref="E92:H92" si="23">E83-E44</f>
        <v>0</v>
      </c>
      <c r="F92" s="12">
        <f t="shared" si="23"/>
        <v>3690.6</v>
      </c>
      <c r="G92" s="12">
        <f t="shared" si="23"/>
        <v>279879.8</v>
      </c>
      <c r="H92" s="12">
        <f t="shared" si="23"/>
        <v>7900</v>
      </c>
    </row>
    <row r="93" spans="1:16" ht="15.75" hidden="1">
      <c r="C93" s="4" t="s">
        <v>2</v>
      </c>
      <c r="D93" s="12">
        <f t="shared" ref="D93:H94" si="24">D84-D45</f>
        <v>241834.6</v>
      </c>
      <c r="E93" s="12">
        <f t="shared" si="24"/>
        <v>0</v>
      </c>
      <c r="F93" s="12">
        <f t="shared" si="24"/>
        <v>3701</v>
      </c>
      <c r="G93" s="12">
        <f t="shared" si="24"/>
        <v>230233.60000000001</v>
      </c>
      <c r="H93" s="12">
        <f t="shared" si="24"/>
        <v>7900</v>
      </c>
    </row>
    <row r="94" spans="1:16" ht="15.75" hidden="1">
      <c r="C94" s="4" t="s">
        <v>8</v>
      </c>
      <c r="D94" s="12">
        <f t="shared" si="24"/>
        <v>241845.5</v>
      </c>
      <c r="E94" s="12">
        <f t="shared" si="24"/>
        <v>0</v>
      </c>
      <c r="F94" s="12">
        <f t="shared" si="24"/>
        <v>3711.9</v>
      </c>
      <c r="G94" s="12">
        <f t="shared" si="24"/>
        <v>230233.60000000001</v>
      </c>
      <c r="H94" s="12">
        <f t="shared" si="24"/>
        <v>7900</v>
      </c>
    </row>
  </sheetData>
  <mergeCells count="143">
    <mergeCell ref="K1:M1"/>
    <mergeCell ref="A44:A46"/>
    <mergeCell ref="B44:B46"/>
    <mergeCell ref="I44:I46"/>
    <mergeCell ref="L44:L46"/>
    <mergeCell ref="M44:M46"/>
    <mergeCell ref="I58:I60"/>
    <mergeCell ref="J58:J60"/>
    <mergeCell ref="K58:K60"/>
    <mergeCell ref="K47:K49"/>
    <mergeCell ref="J47:J49"/>
    <mergeCell ref="A53:A54"/>
    <mergeCell ref="B53:M53"/>
    <mergeCell ref="B54:M54"/>
    <mergeCell ref="A55:A57"/>
    <mergeCell ref="B55:B57"/>
    <mergeCell ref="L55:L57"/>
    <mergeCell ref="M55:M57"/>
    <mergeCell ref="L47:L49"/>
    <mergeCell ref="M47:M49"/>
    <mergeCell ref="A2:M2"/>
    <mergeCell ref="K4:K6"/>
    <mergeCell ref="M4:M6"/>
    <mergeCell ref="L4:L6"/>
    <mergeCell ref="L58:L60"/>
    <mergeCell ref="M58:M60"/>
    <mergeCell ref="I55:I57"/>
    <mergeCell ref="B9:M9"/>
    <mergeCell ref="B10:M10"/>
    <mergeCell ref="D5:D6"/>
    <mergeCell ref="E5:H5"/>
    <mergeCell ref="A4:A6"/>
    <mergeCell ref="D4:H4"/>
    <mergeCell ref="B4:B6"/>
    <mergeCell ref="C4:C6"/>
    <mergeCell ref="A11:A13"/>
    <mergeCell ref="B11:B13"/>
    <mergeCell ref="L11:L13"/>
    <mergeCell ref="M11:M13"/>
    <mergeCell ref="A14:A16"/>
    <mergeCell ref="B14:B16"/>
    <mergeCell ref="I47:I49"/>
    <mergeCell ref="B20:B22"/>
    <mergeCell ref="A23:A25"/>
    <mergeCell ref="B23:B25"/>
    <mergeCell ref="J4:J6"/>
    <mergeCell ref="K14:K16"/>
    <mergeCell ref="B80:B82"/>
    <mergeCell ref="A87:M87"/>
    <mergeCell ref="A89:M89"/>
    <mergeCell ref="A17:M17"/>
    <mergeCell ref="A18:A19"/>
    <mergeCell ref="B18:M18"/>
    <mergeCell ref="B19:M19"/>
    <mergeCell ref="M14:M16"/>
    <mergeCell ref="I14:I16"/>
    <mergeCell ref="J14:J16"/>
    <mergeCell ref="I80:I82"/>
    <mergeCell ref="J80:J82"/>
    <mergeCell ref="K80:K82"/>
    <mergeCell ref="B76:M76"/>
    <mergeCell ref="A75:A76"/>
    <mergeCell ref="M77:M79"/>
    <mergeCell ref="A88:H88"/>
    <mergeCell ref="I69:I71"/>
    <mergeCell ref="J69:J71"/>
    <mergeCell ref="K69:K71"/>
    <mergeCell ref="A77:A79"/>
    <mergeCell ref="B77:B79"/>
    <mergeCell ref="L77:L79"/>
    <mergeCell ref="L20:L22"/>
    <mergeCell ref="L14:L16"/>
    <mergeCell ref="I11:I13"/>
    <mergeCell ref="A8:M8"/>
    <mergeCell ref="A9:A10"/>
    <mergeCell ref="A50:M52"/>
    <mergeCell ref="A90:M90"/>
    <mergeCell ref="I83:I85"/>
    <mergeCell ref="J83:J85"/>
    <mergeCell ref="K83:K85"/>
    <mergeCell ref="L83:L85"/>
    <mergeCell ref="B83:B85"/>
    <mergeCell ref="M83:M85"/>
    <mergeCell ref="M69:M71"/>
    <mergeCell ref="A66:A68"/>
    <mergeCell ref="B66:B68"/>
    <mergeCell ref="I66:I68"/>
    <mergeCell ref="L66:L68"/>
    <mergeCell ref="M66:M68"/>
    <mergeCell ref="A80:A82"/>
    <mergeCell ref="A83:A85"/>
    <mergeCell ref="L80:L82"/>
    <mergeCell ref="M80:M82"/>
    <mergeCell ref="A29:A31"/>
    <mergeCell ref="B29:B31"/>
    <mergeCell ref="L29:L31"/>
    <mergeCell ref="B32:B34"/>
    <mergeCell ref="I32:I34"/>
    <mergeCell ref="L32:L34"/>
    <mergeCell ref="B75:M75"/>
    <mergeCell ref="I77:I79"/>
    <mergeCell ref="A61:M63"/>
    <mergeCell ref="A64:A65"/>
    <mergeCell ref="B64:M64"/>
    <mergeCell ref="A72:M74"/>
    <mergeCell ref="A69:A71"/>
    <mergeCell ref="B69:B71"/>
    <mergeCell ref="L69:L71"/>
    <mergeCell ref="B35:B37"/>
    <mergeCell ref="I35:I37"/>
    <mergeCell ref="L35:L37"/>
    <mergeCell ref="M35:M37"/>
    <mergeCell ref="A38:A40"/>
    <mergeCell ref="B38:B40"/>
    <mergeCell ref="M38:M40"/>
    <mergeCell ref="I38:I40"/>
    <mergeCell ref="B65:M65"/>
    <mergeCell ref="A58:A60"/>
    <mergeCell ref="B58:B60"/>
    <mergeCell ref="M20:M22"/>
    <mergeCell ref="A47:A49"/>
    <mergeCell ref="B47:B49"/>
    <mergeCell ref="A20:A22"/>
    <mergeCell ref="I20:I22"/>
    <mergeCell ref="I23:I25"/>
    <mergeCell ref="L23:L25"/>
    <mergeCell ref="M23:M25"/>
    <mergeCell ref="I29:I31"/>
    <mergeCell ref="A32:A34"/>
    <mergeCell ref="M32:M34"/>
    <mergeCell ref="A26:A28"/>
    <mergeCell ref="B26:B28"/>
    <mergeCell ref="I26:I28"/>
    <mergeCell ref="L26:L28"/>
    <mergeCell ref="M26:M28"/>
    <mergeCell ref="M29:M31"/>
    <mergeCell ref="A41:A43"/>
    <mergeCell ref="B41:B43"/>
    <mergeCell ref="I41:I43"/>
    <mergeCell ref="M41:M43"/>
    <mergeCell ref="L41:L43"/>
    <mergeCell ref="L38:L40"/>
    <mergeCell ref="A35:A37"/>
  </mergeCells>
  <printOptions horizontalCentered="1"/>
  <pageMargins left="0.78740157480314965" right="0.39370078740157483" top="1.1811023622047245" bottom="0.78740157480314965" header="0.98425196850393704" footer="0.31496062992125984"/>
  <pageSetup paperSize="9" scale="83" fitToWidth="0" orientation="landscape" horizontalDpi="1200" verticalDpi="1200" r:id="rId1"/>
  <headerFooter differentFirst="1">
    <oddHeader>&amp;C&amp;P</oddHeader>
  </headerFooter>
  <rowBreaks count="2" manualBreakCount="2">
    <brk id="13" max="12" man="1"/>
    <brk id="8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Процессная часть</vt:lpstr>
      <vt:lpstr>'Процессная часть'!Заголовки_для_печати</vt:lpstr>
      <vt:lpstr>'Процессная часть'!Область_печати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Matyashova</dc:creator>
  <cp:lastModifiedBy>User-22-12</cp:lastModifiedBy>
  <cp:lastPrinted>2025-11-12T09:40:54Z</cp:lastPrinted>
  <dcterms:created xsi:type="dcterms:W3CDTF">2024-05-07T12:52:59Z</dcterms:created>
  <dcterms:modified xsi:type="dcterms:W3CDTF">2025-11-14T11:24:37Z</dcterms:modified>
</cp:coreProperties>
</file>